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9B8C731F-F83B-4136-8395-48E7A9117DE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E10" i="1"/>
  <c r="D10" i="1"/>
  <c r="C11" i="1"/>
  <c r="C10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 l="1"/>
  <c r="G11" i="1" s="1"/>
  <c r="C8" i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<sst xmlns="http://schemas.openxmlformats.org/spreadsheetml/2006/main" count="31" uniqueCount="31">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</sst>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43" fontId="3" fillId="0" borderId="11" xfId="1" applyFont="1" applyFill="1" applyBorder="1" applyAlignment="1">
      <alignment horizontal="right" vertical="center" wrapText="1"/>
    </xf>
    <xf numFmtId="43" fontId="4" fillId="0" borderId="11" xfId="1" applyFont="1" applyBorder="1"/>
    <xf numFmtId="43" fontId="4" fillId="0" borderId="11" xfId="1" applyFont="1" applyFill="1" applyBorder="1" applyAlignment="1" applyProtection="1">
      <alignment horizontal="right" vertical="center" wrapText="1"/>
      <protection locked="0"/>
    </xf>
    <xf numFmtId="43" fontId="4" fillId="0" borderId="11" xfId="1" applyFont="1" applyFill="1" applyBorder="1" applyAlignment="1" applyProtection="1">
      <alignment horizontal="right" vertical="center" wrapText="1"/>
    </xf>
    <xf numFmtId="43" fontId="4" fillId="0" borderId="11" xfId="1" applyFont="1" applyFill="1" applyBorder="1" applyAlignment="1">
      <alignment horizontal="right" vertical="center" wrapText="1"/>
    </xf>
    <xf numFmtId="43" fontId="4" fillId="0" borderId="10" xfId="1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view="pageBreakPreview" zoomScale="60" zoomScaleNormal="100" workbookViewId="0">
      <selection activeCell="E21" sqref="E21"/>
    </sheetView>
  </sheetViews>
  <sheetFormatPr baseColWidth="10" defaultColWidth="11.54296875" defaultRowHeight="11.5" x14ac:dyDescent="0.25"/>
  <cols>
    <col min="1" max="1" width="2.6328125" style="12" customWidth="1"/>
    <col min="2" max="2" width="41.36328125" style="12" customWidth="1"/>
    <col min="3" max="3" width="16.54296875" style="12" customWidth="1"/>
    <col min="4" max="5" width="19.36328125" style="12" customWidth="1"/>
    <col min="6" max="7" width="16.54296875" style="12" customWidth="1"/>
    <col min="8" max="16384" width="11.54296875" style="12"/>
  </cols>
  <sheetData>
    <row r="1" spans="2:7" ht="12" thickBot="1" x14ac:dyDescent="0.3"/>
    <row r="2" spans="2:7" x14ac:dyDescent="0.25">
      <c r="B2" s="25" t="s">
        <v>29</v>
      </c>
      <c r="C2" s="26"/>
      <c r="D2" s="26"/>
      <c r="E2" s="26"/>
      <c r="F2" s="26"/>
      <c r="G2" s="27"/>
    </row>
    <row r="3" spans="2:7" x14ac:dyDescent="0.25">
      <c r="B3" s="28" t="s">
        <v>0</v>
      </c>
      <c r="C3" s="29"/>
      <c r="D3" s="29"/>
      <c r="E3" s="29"/>
      <c r="F3" s="29"/>
      <c r="G3" s="30"/>
    </row>
    <row r="4" spans="2:7" ht="12" thickBot="1" x14ac:dyDescent="0.3">
      <c r="B4" s="31" t="s">
        <v>30</v>
      </c>
      <c r="C4" s="32"/>
      <c r="D4" s="32"/>
      <c r="E4" s="32"/>
      <c r="F4" s="32"/>
      <c r="G4" s="33"/>
    </row>
    <row r="5" spans="2:7" ht="23" x14ac:dyDescent="0.25">
      <c r="B5" s="34" t="s">
        <v>1</v>
      </c>
      <c r="C5" s="10" t="s">
        <v>24</v>
      </c>
      <c r="D5" s="10" t="s">
        <v>28</v>
      </c>
      <c r="E5" s="10" t="s">
        <v>25</v>
      </c>
      <c r="F5" s="10" t="s">
        <v>26</v>
      </c>
      <c r="G5" s="10" t="s">
        <v>2</v>
      </c>
    </row>
    <row r="6" spans="2:7" ht="12" thickBot="1" x14ac:dyDescent="0.3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5">
      <c r="B7" s="13"/>
      <c r="C7" s="6"/>
      <c r="D7" s="6"/>
      <c r="E7" s="6"/>
      <c r="F7" s="6"/>
      <c r="G7" s="6"/>
    </row>
    <row r="8" spans="2:7" ht="16.5" customHeight="1" x14ac:dyDescent="0.25">
      <c r="B8" s="1" t="s">
        <v>4</v>
      </c>
      <c r="C8" s="17">
        <f>SUM(C10,C19)</f>
        <v>653867354.34000003</v>
      </c>
      <c r="D8" s="17">
        <f>SUM(D10,D19)</f>
        <v>37680621256.18</v>
      </c>
      <c r="E8" s="17">
        <f>SUM(E10,E19)</f>
        <v>37536342750.82</v>
      </c>
      <c r="F8" s="17">
        <f>C8+D8-E8</f>
        <v>798145859.69999695</v>
      </c>
      <c r="G8" s="7">
        <f>F8-C8</f>
        <v>144278505.35999691</v>
      </c>
    </row>
    <row r="9" spans="2:7" ht="15" customHeight="1" x14ac:dyDescent="0.25">
      <c r="B9" s="13"/>
      <c r="C9" s="18"/>
      <c r="D9" s="18"/>
      <c r="E9" s="18"/>
      <c r="F9" s="18"/>
      <c r="G9" s="14"/>
    </row>
    <row r="10" spans="2:7" x14ac:dyDescent="0.25">
      <c r="B10" s="2" t="s">
        <v>5</v>
      </c>
      <c r="C10" s="17">
        <f>SUM(C11:C17)</f>
        <v>516603742.97000003</v>
      </c>
      <c r="D10" s="17">
        <f>SUM(D11:D17)</f>
        <v>37677158562.629997</v>
      </c>
      <c r="E10" s="17">
        <f>SUM(E11:E17)</f>
        <v>37536342750.82</v>
      </c>
      <c r="F10" s="17">
        <f t="shared" ref="F10:F17" si="0">C10+D10-E10</f>
        <v>657419554.77999878</v>
      </c>
      <c r="G10" s="7">
        <f t="shared" ref="G10:G17" si="1">F10-C10</f>
        <v>140815811.80999875</v>
      </c>
    </row>
    <row r="11" spans="2:7" x14ac:dyDescent="0.25">
      <c r="B11" s="3" t="s">
        <v>6</v>
      </c>
      <c r="C11" s="19">
        <f>274000+19330793.91+336201964.01</f>
        <v>355806757.92000002</v>
      </c>
      <c r="D11" s="19">
        <f>37673252814.39</f>
        <v>37673252814.389999</v>
      </c>
      <c r="E11" s="19">
        <f>37531970715.18</f>
        <v>37531970715.18</v>
      </c>
      <c r="F11" s="20">
        <f t="shared" si="0"/>
        <v>497088857.12999725</v>
      </c>
      <c r="G11" s="11">
        <f t="shared" si="1"/>
        <v>141282099.20999724</v>
      </c>
    </row>
    <row r="12" spans="2:7" x14ac:dyDescent="0.25">
      <c r="B12" s="3" t="s">
        <v>7</v>
      </c>
      <c r="C12" s="19">
        <v>160796985.05000001</v>
      </c>
      <c r="D12" s="19">
        <v>3905748.24</v>
      </c>
      <c r="E12" s="19">
        <v>4372035.6399999997</v>
      </c>
      <c r="F12" s="20">
        <f t="shared" si="0"/>
        <v>160330697.65000004</v>
      </c>
      <c r="G12" s="11">
        <f t="shared" si="1"/>
        <v>-466287.39999997616</v>
      </c>
    </row>
    <row r="13" spans="2:7" x14ac:dyDescent="0.25">
      <c r="B13" s="3" t="s">
        <v>8</v>
      </c>
      <c r="C13" s="19">
        <v>0</v>
      </c>
      <c r="D13" s="19">
        <v>0</v>
      </c>
      <c r="E13" s="19">
        <v>0</v>
      </c>
      <c r="F13" s="20">
        <f t="shared" si="0"/>
        <v>0</v>
      </c>
      <c r="G13" s="11">
        <f t="shared" si="1"/>
        <v>0</v>
      </c>
    </row>
    <row r="14" spans="2:7" x14ac:dyDescent="0.25">
      <c r="B14" s="3" t="s">
        <v>9</v>
      </c>
      <c r="C14" s="19">
        <v>0</v>
      </c>
      <c r="D14" s="19">
        <v>0</v>
      </c>
      <c r="E14" s="19">
        <v>0</v>
      </c>
      <c r="F14" s="20">
        <f t="shared" si="0"/>
        <v>0</v>
      </c>
      <c r="G14" s="11">
        <f t="shared" si="1"/>
        <v>0</v>
      </c>
    </row>
    <row r="15" spans="2:7" x14ac:dyDescent="0.25">
      <c r="B15" s="3" t="s">
        <v>10</v>
      </c>
      <c r="C15" s="19">
        <v>0</v>
      </c>
      <c r="D15" s="19">
        <v>0</v>
      </c>
      <c r="E15" s="19">
        <v>0</v>
      </c>
      <c r="F15" s="20">
        <f t="shared" si="0"/>
        <v>0</v>
      </c>
      <c r="G15" s="11">
        <f t="shared" si="1"/>
        <v>0</v>
      </c>
    </row>
    <row r="16" spans="2:7" ht="23" x14ac:dyDescent="0.25">
      <c r="B16" s="3" t="s">
        <v>11</v>
      </c>
      <c r="C16" s="19">
        <v>0</v>
      </c>
      <c r="D16" s="19">
        <v>0</v>
      </c>
      <c r="E16" s="19">
        <v>0</v>
      </c>
      <c r="F16" s="20">
        <f t="shared" si="0"/>
        <v>0</v>
      </c>
      <c r="G16" s="11">
        <f t="shared" si="1"/>
        <v>0</v>
      </c>
    </row>
    <row r="17" spans="1:7" x14ac:dyDescent="0.25">
      <c r="B17" s="3" t="s">
        <v>12</v>
      </c>
      <c r="C17" s="19">
        <v>0</v>
      </c>
      <c r="D17" s="19">
        <v>0</v>
      </c>
      <c r="E17" s="19">
        <v>0</v>
      </c>
      <c r="F17" s="20">
        <f t="shared" si="0"/>
        <v>0</v>
      </c>
      <c r="G17" s="11">
        <f t="shared" si="1"/>
        <v>0</v>
      </c>
    </row>
    <row r="18" spans="1:7" x14ac:dyDescent="0.25">
      <c r="B18" s="2"/>
      <c r="C18" s="21"/>
      <c r="D18" s="21"/>
      <c r="E18" s="21"/>
      <c r="F18" s="21"/>
      <c r="G18" s="8"/>
    </row>
    <row r="19" spans="1:7" x14ac:dyDescent="0.25">
      <c r="B19" s="2" t="s">
        <v>13</v>
      </c>
      <c r="C19" s="17">
        <f>SUM(C20:C28)</f>
        <v>137263611.37</v>
      </c>
      <c r="D19" s="17">
        <f>SUM(D20:D28)</f>
        <v>3462693.55</v>
      </c>
      <c r="E19" s="17">
        <f>SUM(E20:E28)</f>
        <v>0</v>
      </c>
      <c r="F19" s="17">
        <f t="shared" ref="F19:F28" si="2">C19+D19-E19</f>
        <v>140726304.92000002</v>
      </c>
      <c r="G19" s="7">
        <f t="shared" ref="G19:G28" si="3">F19-C19</f>
        <v>3462693.5500000119</v>
      </c>
    </row>
    <row r="20" spans="1:7" x14ac:dyDescent="0.25">
      <c r="B20" s="3" t="s">
        <v>14</v>
      </c>
      <c r="C20" s="19">
        <v>0</v>
      </c>
      <c r="D20" s="19">
        <v>0</v>
      </c>
      <c r="E20" s="19">
        <v>0</v>
      </c>
      <c r="F20" s="20">
        <f t="shared" si="2"/>
        <v>0</v>
      </c>
      <c r="G20" s="11">
        <f t="shared" si="3"/>
        <v>0</v>
      </c>
    </row>
    <row r="21" spans="1:7" ht="23" x14ac:dyDescent="0.25">
      <c r="B21" s="3" t="s">
        <v>15</v>
      </c>
      <c r="C21" s="19">
        <v>0</v>
      </c>
      <c r="D21" s="19">
        <v>0</v>
      </c>
      <c r="E21" s="19">
        <v>0</v>
      </c>
      <c r="F21" s="20">
        <f t="shared" si="2"/>
        <v>0</v>
      </c>
      <c r="G21" s="11">
        <f t="shared" si="3"/>
        <v>0</v>
      </c>
    </row>
    <row r="22" spans="1:7" ht="23" x14ac:dyDescent="0.25">
      <c r="A22" s="15" t="s">
        <v>16</v>
      </c>
      <c r="B22" s="3" t="s">
        <v>17</v>
      </c>
      <c r="C22" s="19">
        <v>66134157.770000003</v>
      </c>
      <c r="D22" s="19">
        <v>0</v>
      </c>
      <c r="E22" s="19">
        <v>0</v>
      </c>
      <c r="F22" s="20">
        <f t="shared" si="2"/>
        <v>66134157.770000003</v>
      </c>
      <c r="G22" s="11">
        <f t="shared" si="3"/>
        <v>0</v>
      </c>
    </row>
    <row r="23" spans="1:7" x14ac:dyDescent="0.25">
      <c r="B23" s="3" t="s">
        <v>18</v>
      </c>
      <c r="C23" s="19">
        <v>49427080.950000003</v>
      </c>
      <c r="D23" s="19">
        <v>3462693.55</v>
      </c>
      <c r="E23" s="19">
        <v>0</v>
      </c>
      <c r="F23" s="20">
        <f t="shared" si="2"/>
        <v>52889774.5</v>
      </c>
      <c r="G23" s="11">
        <f t="shared" si="3"/>
        <v>3462693.549999997</v>
      </c>
    </row>
    <row r="24" spans="1:7" x14ac:dyDescent="0.25">
      <c r="B24" s="3" t="s">
        <v>19</v>
      </c>
      <c r="C24" s="19">
        <v>21702372.649999999</v>
      </c>
      <c r="D24" s="19">
        <v>0</v>
      </c>
      <c r="E24" s="19">
        <v>0</v>
      </c>
      <c r="F24" s="20">
        <f t="shared" si="2"/>
        <v>21702372.649999999</v>
      </c>
      <c r="G24" s="11">
        <f t="shared" si="3"/>
        <v>0</v>
      </c>
    </row>
    <row r="25" spans="1:7" ht="23" x14ac:dyDescent="0.25">
      <c r="B25" s="3" t="s">
        <v>20</v>
      </c>
      <c r="C25" s="19">
        <v>0</v>
      </c>
      <c r="D25" s="19">
        <v>0</v>
      </c>
      <c r="E25" s="19">
        <v>0</v>
      </c>
      <c r="F25" s="20">
        <f t="shared" si="2"/>
        <v>0</v>
      </c>
      <c r="G25" s="11">
        <f t="shared" si="3"/>
        <v>0</v>
      </c>
    </row>
    <row r="26" spans="1:7" x14ac:dyDescent="0.25">
      <c r="B26" s="3" t="s">
        <v>21</v>
      </c>
      <c r="C26" s="19">
        <v>0</v>
      </c>
      <c r="D26" s="19">
        <v>0</v>
      </c>
      <c r="E26" s="19">
        <v>0</v>
      </c>
      <c r="F26" s="20">
        <f t="shared" si="2"/>
        <v>0</v>
      </c>
      <c r="G26" s="11">
        <f t="shared" si="3"/>
        <v>0</v>
      </c>
    </row>
    <row r="27" spans="1:7" ht="23" x14ac:dyDescent="0.25">
      <c r="B27" s="3" t="s">
        <v>22</v>
      </c>
      <c r="C27" s="19">
        <v>0</v>
      </c>
      <c r="D27" s="19">
        <v>0</v>
      </c>
      <c r="E27" s="19">
        <v>0</v>
      </c>
      <c r="F27" s="20">
        <f t="shared" si="2"/>
        <v>0</v>
      </c>
      <c r="G27" s="11">
        <f t="shared" si="3"/>
        <v>0</v>
      </c>
    </row>
    <row r="28" spans="1:7" x14ac:dyDescent="0.25">
      <c r="B28" s="3" t="s">
        <v>23</v>
      </c>
      <c r="C28" s="19">
        <v>0</v>
      </c>
      <c r="D28" s="19">
        <v>0</v>
      </c>
      <c r="E28" s="19">
        <v>0</v>
      </c>
      <c r="F28" s="20">
        <f t="shared" si="2"/>
        <v>0</v>
      </c>
      <c r="G28" s="11">
        <f t="shared" si="3"/>
        <v>0</v>
      </c>
    </row>
    <row r="29" spans="1:7" ht="12" thickBot="1" x14ac:dyDescent="0.3">
      <c r="B29" s="4"/>
      <c r="C29" s="22"/>
      <c r="D29" s="22"/>
      <c r="E29" s="22"/>
      <c r="F29" s="22"/>
      <c r="G29" s="9"/>
    </row>
    <row r="31" spans="1:7" s="16" customFormat="1" ht="12.5" x14ac:dyDescent="0.25">
      <c r="B31" s="24"/>
      <c r="C31" s="24"/>
      <c r="D31" s="23"/>
      <c r="E31" s="23"/>
      <c r="F31" s="23"/>
      <c r="G31" s="23"/>
    </row>
    <row r="32" spans="1:7" s="16" customFormat="1" x14ac:dyDescent="0.25">
      <c r="B32" s="36"/>
      <c r="C32" s="36"/>
    </row>
    <row r="33" spans="2:7" s="16" customFormat="1" x14ac:dyDescent="0.25">
      <c r="B33" s="36"/>
      <c r="C33" s="36"/>
    </row>
    <row r="34" spans="2:7" s="16" customFormat="1" x14ac:dyDescent="0.25">
      <c r="B34" s="36"/>
      <c r="C34" s="36"/>
    </row>
    <row r="35" spans="2:7" s="16" customFormat="1" x14ac:dyDescent="0.25">
      <c r="B35" s="36"/>
      <c r="C35" s="36"/>
    </row>
    <row r="36" spans="2:7" s="16" customFormat="1" x14ac:dyDescent="0.25"/>
    <row r="37" spans="2:7" s="16" customFormat="1" x14ac:dyDescent="0.25">
      <c r="B37" s="23"/>
      <c r="C37" s="23"/>
      <c r="D37" s="23"/>
      <c r="E37" s="23"/>
      <c r="F37" s="23"/>
      <c r="G37" s="23"/>
    </row>
    <row r="38" spans="2:7" s="16" customFormat="1" x14ac:dyDescent="0.25"/>
    <row r="39" spans="2:7" s="16" customFormat="1" x14ac:dyDescent="0.25"/>
    <row r="40" spans="2:7" s="16" customFormat="1" x14ac:dyDescent="0.25"/>
    <row r="41" spans="2:7" s="16" customFormat="1" x14ac:dyDescent="0.25"/>
    <row r="42" spans="2:7" s="16" customFormat="1" x14ac:dyDescent="0.25"/>
    <row r="43" spans="2:7" s="16" customFormat="1" x14ac:dyDescent="0.25"/>
    <row r="44" spans="2:7" s="16" customFormat="1" x14ac:dyDescent="0.25"/>
    <row r="45" spans="2:7" s="16" customFormat="1" x14ac:dyDescent="0.25"/>
    <row r="46" spans="2:7" s="16" customFormat="1" x14ac:dyDescent="0.25"/>
    <row r="47" spans="2:7" s="16" customFormat="1" x14ac:dyDescent="0.25"/>
    <row r="48" spans="2:7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2023-01-13T14:47:51Z</cp:lastPrinted>
  <dcterms:created xsi:type="dcterms:W3CDTF">2019-12-03T19:14:48Z</dcterms:created>
  <dcterms:modified xsi:type="dcterms:W3CDTF">2023-02-05T19:14:39Z</dcterms:modified>
</cp:coreProperties>
</file>